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Сайт и ВК\Материалы на сайт\Разделы\Диспансеризация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W8" i="1"/>
  <c r="V8" i="1"/>
  <c r="O8" i="1"/>
  <c r="N8" i="1"/>
  <c r="Y7" i="1"/>
  <c r="W7" i="1"/>
  <c r="V7" i="1"/>
  <c r="O7" i="1"/>
  <c r="N7" i="1"/>
</calcChain>
</file>

<file path=xl/sharedStrings.xml><?xml version="1.0" encoding="utf-8"?>
<sst xmlns="http://schemas.openxmlformats.org/spreadsheetml/2006/main" count="30" uniqueCount="28">
  <si>
    <t>Информация о ходе проведения диспансеризации определенных групп взрослого населения для заместителя Председателя Правительства Республики Коми</t>
  </si>
  <si>
    <t>по состоянию на</t>
  </si>
  <si>
    <t>06.03.2019</t>
  </si>
  <si>
    <t>Медицинская организация</t>
  </si>
  <si>
    <t>Республика Коми</t>
  </si>
  <si>
    <t>МТО</t>
  </si>
  <si>
    <t>ПЛАН</t>
  </si>
  <si>
    <t>Число граждан, проходящих диспансеризацию (не законченные случаи)</t>
  </si>
  <si>
    <t>Число граждан, прошедших 1 этап диспансеризации</t>
  </si>
  <si>
    <t>Распределение граждан, прошедших 1 этап диспансеризации, по группам состояния здоровья</t>
  </si>
  <si>
    <t>Число законченных случаев 1 этапа диспансе- ризации (представлено счетов к оплате)</t>
  </si>
  <si>
    <t>Число граждан, направлен- ных на 2 этап диспансе- ризации</t>
  </si>
  <si>
    <t>из них: завершили 2 этап диспансе- ризации</t>
  </si>
  <si>
    <t>% завершен- ных от плана на  текущий период 2019 года</t>
  </si>
  <si>
    <t>% от годового плана</t>
  </si>
  <si>
    <t>% направленных на 2 этап диспансеризации от числа завершенных 1 этап</t>
  </si>
  <si>
    <t>% завершенных 2 этап диспансеризации от числа направленных на 2 этап</t>
  </si>
  <si>
    <t>Количество выполненных подворовых обходов лиц, не посещающих медицинские организации, для приглашения на диспансеризацию</t>
  </si>
  <si>
    <t>год</t>
  </si>
  <si>
    <t>на текущий период</t>
  </si>
  <si>
    <t>всего</t>
  </si>
  <si>
    <t>с применением мобильных медицинских комплексов для диспансеризации</t>
  </si>
  <si>
    <t>1 группа (человек)</t>
  </si>
  <si>
    <t>2 группа (человек)</t>
  </si>
  <si>
    <t>3 группа (человек)</t>
  </si>
  <si>
    <t>3</t>
  </si>
  <si>
    <t>ГБУЗ РК "Интинская центральная городская больница"</t>
  </si>
  <si>
    <t>Воркутинский 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</si>
</sst>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right" wrapText="1"/>
    </xf>
    <xf numFmtId="0" fontId="3" fillId="2" borderId="0" xfId="1" applyFont="1" applyFill="1" applyAlignment="1">
      <alignment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5" xfId="1" quotePrefix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Alignment="1">
      <alignment wrapText="1"/>
    </xf>
    <xf numFmtId="49" fontId="2" fillId="0" borderId="0" xfId="1" applyNumberFormat="1" applyFont="1"/>
    <xf numFmtId="49" fontId="2" fillId="0" borderId="2" xfId="1" applyNumberFormat="1" applyFont="1" applyBorder="1" applyAlignment="1">
      <alignment horizont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49" fontId="2" fillId="3" borderId="5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1" applyNumberFormat="1" applyFont="1" applyFill="1" applyBorder="1" applyAlignment="1" applyProtection="1">
      <alignment horizontal="center" vertical="center" wrapText="1"/>
    </xf>
    <xf numFmtId="0" fontId="2" fillId="4" borderId="5" xfId="1" applyFont="1" applyFill="1" applyBorder="1" applyAlignment="1" applyProtection="1">
      <alignment horizontal="center" vertical="center" wrapText="1"/>
    </xf>
    <xf numFmtId="0" fontId="2" fillId="4" borderId="0" xfId="1" applyFont="1" applyFill="1" applyAlignment="1" applyProtection="1">
      <alignment horizontal="center" wrapText="1"/>
    </xf>
    <xf numFmtId="1" fontId="2" fillId="4" borderId="0" xfId="1" applyNumberFormat="1" applyFont="1" applyFill="1" applyAlignment="1" applyProtection="1">
      <alignment horizontal="center"/>
    </xf>
    <xf numFmtId="0" fontId="2" fillId="4" borderId="5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49" fontId="4" fillId="5" borderId="5" xfId="1" applyNumberFormat="1" applyFont="1" applyFill="1" applyBorder="1" applyAlignment="1" applyProtection="1">
      <alignment horizontal="left" vertical="center" wrapText="1"/>
    </xf>
    <xf numFmtId="49" fontId="2" fillId="5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5" borderId="5" xfId="1" applyNumberFormat="1" applyFont="1" applyFill="1" applyBorder="1" applyAlignment="1" applyProtection="1">
      <alignment horizontal="center" vertical="center" wrapText="1"/>
    </xf>
    <xf numFmtId="1" fontId="2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1" applyFont="1" applyFill="1" applyBorder="1" applyAlignment="1">
      <alignment horizontal="center" vertical="center" wrapText="1"/>
    </xf>
    <xf numFmtId="0" fontId="2" fillId="5" borderId="0" xfId="1" applyFont="1" applyFill="1" applyAlignment="1">
      <alignment horizontal="center" wrapText="1"/>
    </xf>
    <xf numFmtId="0" fontId="2" fillId="5" borderId="0" xfId="1" applyFont="1" applyFill="1" applyAlignment="1">
      <alignment horizontal="center"/>
    </xf>
    <xf numFmtId="0" fontId="2" fillId="5" borderId="5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H13" sqref="H13"/>
    </sheetView>
  </sheetViews>
  <sheetFormatPr defaultRowHeight="15" x14ac:dyDescent="0.25"/>
  <cols>
    <col min="1" max="1" width="17.28515625" customWidth="1"/>
    <col min="2" max="2" width="12.140625" customWidth="1"/>
    <col min="3" max="3" width="13" customWidth="1"/>
    <col min="5" max="5" width="19.42578125" customWidth="1"/>
    <col min="6" max="6" width="10.140625" customWidth="1"/>
    <col min="7" max="7" width="15.140625" customWidth="1"/>
    <col min="8" max="8" width="10" customWidth="1"/>
    <col min="9" max="10" width="9.85546875" customWidth="1"/>
    <col min="11" max="11" width="15.7109375" customWidth="1"/>
    <col min="12" max="12" width="14" customWidth="1"/>
    <col min="13" max="13" width="12.85546875" customWidth="1"/>
    <col min="14" max="14" width="12.28515625" customWidth="1"/>
    <col min="16" max="16" width="9.140625" hidden="1" customWidth="1"/>
    <col min="17" max="17" width="9" hidden="1" customWidth="1"/>
    <col min="18" max="20" width="9.140625" hidden="1" customWidth="1"/>
    <col min="21" max="21" width="2.140625" hidden="1" customWidth="1"/>
    <col min="22" max="22" width="14.42578125" customWidth="1"/>
    <col min="23" max="23" width="14.7109375" customWidth="1"/>
    <col min="24" max="24" width="16" customWidth="1"/>
    <col min="25" max="25" width="18.140625" customWidth="1"/>
  </cols>
  <sheetData>
    <row r="1" spans="1:25" ht="18.75" x14ac:dyDescent="0.3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1"/>
      <c r="V1" s="1"/>
      <c r="W1" s="1"/>
      <c r="X1" s="1"/>
      <c r="Y1" s="1"/>
    </row>
    <row r="2" spans="1:25" ht="37.5" x14ac:dyDescent="0.3">
      <c r="A2" s="1"/>
      <c r="B2" s="2"/>
      <c r="C2" s="2"/>
      <c r="D2" s="2"/>
      <c r="E2" s="4" t="s">
        <v>1</v>
      </c>
      <c r="F2" s="4"/>
      <c r="G2" s="5" t="s">
        <v>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  <c r="V2" s="1"/>
      <c r="W2" s="1"/>
      <c r="X2" s="1"/>
      <c r="Y2" s="1"/>
    </row>
    <row r="3" spans="1:25" ht="15.75" x14ac:dyDescent="0.25">
      <c r="A3" s="6" t="s">
        <v>3</v>
      </c>
      <c r="B3" s="7"/>
      <c r="C3" s="8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.75" x14ac:dyDescent="0.25">
      <c r="A4" s="10"/>
      <c r="B4" s="11" t="s">
        <v>5</v>
      </c>
      <c r="C4" s="11" t="s">
        <v>6</v>
      </c>
      <c r="D4" s="11"/>
      <c r="E4" s="11" t="s">
        <v>7</v>
      </c>
      <c r="F4" s="11" t="s">
        <v>8</v>
      </c>
      <c r="G4" s="11"/>
      <c r="H4" s="11" t="s">
        <v>9</v>
      </c>
      <c r="I4" s="11"/>
      <c r="J4" s="11"/>
      <c r="K4" s="6" t="s">
        <v>10</v>
      </c>
      <c r="L4" s="11" t="s">
        <v>11</v>
      </c>
      <c r="M4" s="11" t="s">
        <v>12</v>
      </c>
      <c r="N4" s="12" t="s">
        <v>13</v>
      </c>
      <c r="O4" s="11" t="s">
        <v>14</v>
      </c>
      <c r="P4" s="11"/>
      <c r="Q4" s="13"/>
      <c r="R4" s="13"/>
      <c r="S4" s="13"/>
      <c r="T4" s="13"/>
      <c r="U4" s="14"/>
      <c r="V4" s="6" t="s">
        <v>15</v>
      </c>
      <c r="W4" s="6" t="s">
        <v>16</v>
      </c>
      <c r="X4" s="15" t="s">
        <v>17</v>
      </c>
      <c r="Y4" s="6" t="s">
        <v>15</v>
      </c>
    </row>
    <row r="5" spans="1:25" ht="189" x14ac:dyDescent="0.25">
      <c r="A5" s="16"/>
      <c r="B5" s="11"/>
      <c r="C5" s="17" t="s">
        <v>18</v>
      </c>
      <c r="D5" s="17" t="s">
        <v>19</v>
      </c>
      <c r="E5" s="11"/>
      <c r="F5" s="18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6"/>
      <c r="L5" s="11"/>
      <c r="M5" s="11"/>
      <c r="N5" s="12"/>
      <c r="O5" s="11"/>
      <c r="P5" s="11"/>
      <c r="Q5" s="13"/>
      <c r="R5" s="13"/>
      <c r="S5" s="13"/>
      <c r="T5" s="13"/>
      <c r="U5" s="14"/>
      <c r="V5" s="16"/>
      <c r="W5" s="10"/>
      <c r="X5" s="19"/>
      <c r="Y5" s="16"/>
    </row>
    <row r="6" spans="1:25" x14ac:dyDescent="0.25">
      <c r="A6" s="20"/>
      <c r="B6" s="21"/>
      <c r="C6" s="22">
        <v>1</v>
      </c>
      <c r="D6" s="22">
        <v>2</v>
      </c>
      <c r="E6" s="21" t="s">
        <v>25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3"/>
      <c r="Q6" s="23"/>
      <c r="R6" s="23"/>
      <c r="S6" s="23"/>
      <c r="T6" s="23"/>
      <c r="U6" s="24"/>
      <c r="V6" s="20">
        <v>14</v>
      </c>
      <c r="W6" s="20">
        <v>15</v>
      </c>
      <c r="X6" s="20">
        <v>16</v>
      </c>
      <c r="Y6" s="20">
        <v>14</v>
      </c>
    </row>
    <row r="7" spans="1:25" ht="78.75" x14ac:dyDescent="0.25">
      <c r="A7" s="25" t="s">
        <v>26</v>
      </c>
      <c r="B7" s="26" t="s">
        <v>27</v>
      </c>
      <c r="C7" s="27">
        <v>5550</v>
      </c>
      <c r="D7" s="27">
        <v>1516</v>
      </c>
      <c r="E7" s="27">
        <v>2</v>
      </c>
      <c r="F7" s="27">
        <v>1262</v>
      </c>
      <c r="G7" s="27"/>
      <c r="H7" s="27">
        <v>274</v>
      </c>
      <c r="I7" s="27">
        <v>111</v>
      </c>
      <c r="J7" s="27">
        <v>877</v>
      </c>
      <c r="K7" s="27">
        <v>538</v>
      </c>
      <c r="L7" s="27">
        <v>216</v>
      </c>
      <c r="M7" s="27">
        <v>109</v>
      </c>
      <c r="N7" s="28">
        <f t="shared" ref="N7" si="0">ROUND(IF(D7=0,0,F7/D7*100),2)</f>
        <v>83.25</v>
      </c>
      <c r="O7" s="28">
        <f t="shared" ref="O7" si="1">ROUND(IF(F7=0,0,F7/C7*100),2)</f>
        <v>22.74</v>
      </c>
      <c r="P7" s="29"/>
      <c r="Q7" s="29"/>
      <c r="R7" s="29"/>
      <c r="S7" s="29"/>
      <c r="T7" s="29"/>
      <c r="U7" s="30">
        <v>0</v>
      </c>
      <c r="V7" s="31">
        <f t="shared" ref="V7" si="2">ROUND(IF(F7=0,0,L7/F7*100),2)</f>
        <v>17.12</v>
      </c>
      <c r="W7" s="31">
        <f t="shared" ref="W7" si="3">ROUND(IF(L7=0,0,M7/L7*100),2)</f>
        <v>50.46</v>
      </c>
      <c r="X7" s="31">
        <v>415</v>
      </c>
      <c r="Y7" s="32">
        <f t="shared" ref="Y7:Y8" si="4">ROUND(IF(F7=0,0,L7/F7*100),2)</f>
        <v>17.12</v>
      </c>
    </row>
    <row r="8" spans="1:25" ht="31.5" x14ac:dyDescent="0.25">
      <c r="A8" s="33" t="s">
        <v>4</v>
      </c>
      <c r="B8" s="34"/>
      <c r="C8" s="35">
        <v>130630</v>
      </c>
      <c r="D8" s="36">
        <v>36616</v>
      </c>
      <c r="E8" s="36">
        <v>7709</v>
      </c>
      <c r="F8" s="36">
        <v>25598</v>
      </c>
      <c r="G8" s="36">
        <v>65</v>
      </c>
      <c r="H8" s="36">
        <v>4682</v>
      </c>
      <c r="I8" s="36">
        <v>4746</v>
      </c>
      <c r="J8" s="36">
        <v>16170</v>
      </c>
      <c r="K8" s="36">
        <v>12003</v>
      </c>
      <c r="L8" s="36">
        <v>8380</v>
      </c>
      <c r="M8" s="36">
        <v>5730</v>
      </c>
      <c r="N8" s="37">
        <f>ROUND(IF(D8=0,0,F8/D8*100),2)</f>
        <v>69.91</v>
      </c>
      <c r="O8" s="37">
        <f>ROUND(IF(F8=0,0,F8/C8*100),2)</f>
        <v>19.600000000000001</v>
      </c>
      <c r="P8" s="38"/>
      <c r="Q8" s="38">
        <v>925691</v>
      </c>
      <c r="R8" s="38">
        <v>228610</v>
      </c>
      <c r="S8" s="38">
        <v>925420</v>
      </c>
      <c r="T8" s="38">
        <v>228539</v>
      </c>
      <c r="U8" s="39">
        <v>0</v>
      </c>
      <c r="V8" s="40">
        <f>ROUND(IF(F8=0,0,L8/F8*100),2)</f>
        <v>32.74</v>
      </c>
      <c r="W8" s="40">
        <f>ROUND(IF(L8=0,0,M8/L8*100),2)</f>
        <v>68.38</v>
      </c>
      <c r="X8" s="40">
        <v>4848</v>
      </c>
      <c r="Y8" s="32">
        <f t="shared" si="4"/>
        <v>32.74</v>
      </c>
    </row>
  </sheetData>
  <mergeCells count="19">
    <mergeCell ref="W4:W5"/>
    <mergeCell ref="X4:X5"/>
    <mergeCell ref="Y4:Y5"/>
    <mergeCell ref="L4:L5"/>
    <mergeCell ref="M4:M5"/>
    <mergeCell ref="N4:N5"/>
    <mergeCell ref="O4:O5"/>
    <mergeCell ref="P4:P5"/>
    <mergeCell ref="V4:V5"/>
    <mergeCell ref="D1:J1"/>
    <mergeCell ref="E2:F2"/>
    <mergeCell ref="A3:A5"/>
    <mergeCell ref="C3:Y3"/>
    <mergeCell ref="B4:B5"/>
    <mergeCell ref="C4:D4"/>
    <mergeCell ref="E4:E5"/>
    <mergeCell ref="F4:G4"/>
    <mergeCell ref="H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Швецов Андрей Юрьевич</dc:creator>
  <cp:lastModifiedBy>Швецов Андрей Юрьевич</cp:lastModifiedBy>
  <dcterms:created xsi:type="dcterms:W3CDTF">2019-03-28T07:27:55Z</dcterms:created>
  <dcterms:modified xsi:type="dcterms:W3CDTF">2019-03-28T07:34:25Z</dcterms:modified>
</cp:coreProperties>
</file>